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jenn.grady\OneDrive - California State Parks\Desktop\G19 grants\final award\"/>
    </mc:Choice>
  </mc:AlternateContent>
  <bookViews>
    <workbookView xWindow="0" yWindow="0" windowWidth="28800" windowHeight="11700"/>
  </bookViews>
  <sheets>
    <sheet name="Development" sheetId="1" r:id="rId1"/>
  </sheets>
  <definedNames>
    <definedName name="_xlnm.Print_Titles" localSheetId="0">Development!$1:$1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 s="1"/>
  <c r="H11" i="1" s="1"/>
  <c r="H5" i="1" s="1"/>
  <c r="H6" i="1" s="1"/>
  <c r="H7" i="1" s="1"/>
  <c r="H8" i="1" s="1"/>
  <c r="H12" i="1" s="1"/>
  <c r="G12" i="1"/>
</calcChain>
</file>

<file path=xl/sharedStrings.xml><?xml version="1.0" encoding="utf-8"?>
<sst xmlns="http://schemas.openxmlformats.org/spreadsheetml/2006/main" count="30" uniqueCount="27">
  <si>
    <t>TOTALS</t>
  </si>
  <si>
    <t>G19-03-20-D01</t>
  </si>
  <si>
    <t>Development - Frank Raines Electrical Phase II</t>
  </si>
  <si>
    <t>Stanislaus County Parks and Recreation Department</t>
  </si>
  <si>
    <t>G19-03-06-D02</t>
  </si>
  <si>
    <t>Development-Tahoma Staging Area</t>
  </si>
  <si>
    <t>El Dorado County CAO</t>
  </si>
  <si>
    <t>G19-03-06-D01</t>
  </si>
  <si>
    <t>Development</t>
  </si>
  <si>
    <t>G19-02-13-D01</t>
  </si>
  <si>
    <t>USFS - Plumas National Forest</t>
  </si>
  <si>
    <t>G19-02-20-D02</t>
  </si>
  <si>
    <t>Development AR Robinson Flat Connector</t>
  </si>
  <si>
    <t>USFS - Tahoe National Forest</t>
  </si>
  <si>
    <t>G19-02-20-D01</t>
  </si>
  <si>
    <t>Development YR OHV Campground Enhancement</t>
  </si>
  <si>
    <t>G19-02-07-D01</t>
  </si>
  <si>
    <t>Griff Creek Bridge Project</t>
  </si>
  <si>
    <t>USFS - Lake Tahoe Basin Management Unit</t>
  </si>
  <si>
    <t>Balance</t>
  </si>
  <si>
    <t>Amount Awarded</t>
  </si>
  <si>
    <t>Amount Requested</t>
  </si>
  <si>
    <t>Total Project Score</t>
  </si>
  <si>
    <t>Project Number</t>
  </si>
  <si>
    <t>Project Title</t>
  </si>
  <si>
    <t>Applicant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</si>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</sst>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64" fontId="5" fillId="0" borderId="2" xfId="1" applyNumberFormat="1" applyFont="1" applyFill="1" applyBorder="1" applyAlignment="1">
      <alignment vertical="top"/>
    </xf>
    <xf numFmtId="164" fontId="5" fillId="0" borderId="2" xfId="0" applyNumberFormat="1" applyFont="1" applyBorder="1" applyAlignment="1">
      <alignment vertical="top"/>
    </xf>
    <xf numFmtId="2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164" fontId="5" fillId="2" borderId="2" xfId="1" applyNumberFormat="1" applyFont="1" applyFill="1" applyBorder="1" applyAlignment="1">
      <alignment vertical="top"/>
    </xf>
    <xf numFmtId="164" fontId="5" fillId="2" borderId="2" xfId="0" applyNumberFormat="1" applyFont="1" applyFill="1" applyBorder="1" applyAlignment="1">
      <alignment vertical="top"/>
    </xf>
    <xf numFmtId="2" fontId="5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164" fontId="9" fillId="0" borderId="0" xfId="1" applyNumberFormat="1" applyFont="1"/>
    <xf numFmtId="164" fontId="2" fillId="0" borderId="0" xfId="0" applyNumberFormat="1" applyFont="1"/>
    <xf numFmtId="0" fontId="10" fillId="3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1" applyNumberFormat="1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257175</xdr:colOff>
      <xdr:row>9</xdr:row>
      <xdr:rowOff>95250</xdr:rowOff>
    </xdr:from>
    <xdr:ext cx="4086225" cy="2857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1F6345-E248-4EE4-B192-B5B460BBAE74}"/>
            </a:ext>
          </a:extLst>
        </xdr:cNvPr>
        <xdr:cNvSpPr txBox="1"/>
      </xdr:nvSpPr>
      <xdr:spPr>
        <a:xfrm>
          <a:off x="628650" y="1724025"/>
          <a:ext cx="408622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 b="1"/>
            <a:t>Project Approval Subject to Completion of the CEQA Process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Normal="100" workbookViewId="0">
      <selection activeCell="F3" sqref="F3:F11"/>
    </sheetView>
  </sheetViews>
  <sheetFormatPr defaultColWidth="2.85546875" defaultRowHeight="11.25" x14ac:dyDescent="0.2"/>
  <cols>
    <col min="1" max="1" width="4.42578125" style="3" customWidth="1"/>
    <col min="2" max="2" width="23.42578125" style="1" customWidth="1"/>
    <col min="3" max="3" width="29.140625" style="1" customWidth="1"/>
    <col min="4" max="4" width="15.42578125" style="1" customWidth="1"/>
    <col min="5" max="5" width="7.85546875" style="2" customWidth="1"/>
    <col min="6" max="6" width="10.85546875" style="2" customWidth="1"/>
    <col min="7" max="8" width="13.5703125" style="2" customWidth="1"/>
    <col min="9" max="16384" width="2.85546875" style="1"/>
  </cols>
  <sheetData>
    <row r="1" spans="1:8" ht="33.75" x14ac:dyDescent="0.2">
      <c r="A1" s="21" t="s">
        <v>26</v>
      </c>
      <c r="B1" s="21" t="s">
        <v>25</v>
      </c>
      <c r="C1" s="21" t="s">
        <v>24</v>
      </c>
      <c r="D1" s="21" t="s">
        <v>23</v>
      </c>
      <c r="E1" s="21" t="s">
        <v>22</v>
      </c>
      <c r="F1" s="21" t="s">
        <v>21</v>
      </c>
      <c r="G1" s="21" t="s">
        <v>20</v>
      </c>
      <c r="H1" s="21" t="s">
        <v>19</v>
      </c>
    </row>
    <row r="2" spans="1:8" x14ac:dyDescent="0.2">
      <c r="F2" s="20"/>
      <c r="G2" s="20"/>
      <c r="H2" s="19">
        <f>1800000</f>
        <v>1800000</v>
      </c>
    </row>
    <row r="3" spans="1:8" ht="22.5" x14ac:dyDescent="0.2">
      <c r="A3" s="8">
        <v>1</v>
      </c>
      <c r="B3" s="9" t="s">
        <v>18</v>
      </c>
      <c r="C3" s="9" t="s">
        <v>17</v>
      </c>
      <c r="D3" s="8" t="s">
        <v>16</v>
      </c>
      <c r="E3" s="7">
        <v>60.17</v>
      </c>
      <c r="F3" s="6">
        <v>243618</v>
      </c>
      <c r="G3" s="5">
        <v>243618</v>
      </c>
      <c r="H3" s="5">
        <f>SUM(H2-G3)</f>
        <v>1556382</v>
      </c>
    </row>
    <row r="4" spans="1:8" ht="22.5" x14ac:dyDescent="0.2">
      <c r="A4" s="17">
        <v>2</v>
      </c>
      <c r="B4" s="18" t="s">
        <v>13</v>
      </c>
      <c r="C4" s="18" t="s">
        <v>15</v>
      </c>
      <c r="D4" s="17" t="s">
        <v>14</v>
      </c>
      <c r="E4" s="16">
        <v>59.32</v>
      </c>
      <c r="F4" s="15">
        <v>102990</v>
      </c>
      <c r="G4" s="14">
        <v>102990</v>
      </c>
      <c r="H4" s="14">
        <f>SUM(H3-G4)</f>
        <v>1453392</v>
      </c>
    </row>
    <row r="5" spans="1:8" ht="22.5" x14ac:dyDescent="0.2">
      <c r="A5" s="8">
        <v>3</v>
      </c>
      <c r="B5" s="9" t="s">
        <v>13</v>
      </c>
      <c r="C5" s="9" t="s">
        <v>12</v>
      </c>
      <c r="D5" s="8" t="s">
        <v>11</v>
      </c>
      <c r="E5" s="7">
        <v>57.2</v>
      </c>
      <c r="F5" s="6">
        <v>573646</v>
      </c>
      <c r="G5" s="5">
        <v>573646</v>
      </c>
      <c r="H5" s="5">
        <f>SUM(H11-G5)</f>
        <v>816442</v>
      </c>
    </row>
    <row r="6" spans="1:8" x14ac:dyDescent="0.2">
      <c r="A6" s="17">
        <v>4</v>
      </c>
      <c r="B6" s="18" t="s">
        <v>10</v>
      </c>
      <c r="C6" s="18" t="s">
        <v>8</v>
      </c>
      <c r="D6" s="17" t="s">
        <v>9</v>
      </c>
      <c r="E6" s="16">
        <v>42.8</v>
      </c>
      <c r="F6" s="15">
        <v>40247</v>
      </c>
      <c r="G6" s="14">
        <v>40247</v>
      </c>
      <c r="H6" s="14">
        <f>SUM(H5-G6)</f>
        <v>776195</v>
      </c>
    </row>
    <row r="7" spans="1:8" x14ac:dyDescent="0.2">
      <c r="A7" s="8">
        <v>5</v>
      </c>
      <c r="B7" s="9" t="s">
        <v>6</v>
      </c>
      <c r="C7" s="9" t="s">
        <v>8</v>
      </c>
      <c r="D7" s="8" t="s">
        <v>7</v>
      </c>
      <c r="E7" s="7">
        <v>39.409999999999997</v>
      </c>
      <c r="F7" s="6">
        <v>186875</v>
      </c>
      <c r="G7" s="5">
        <v>171841</v>
      </c>
      <c r="H7" s="5">
        <f>SUM(H6-G7)</f>
        <v>604354</v>
      </c>
    </row>
    <row r="8" spans="1:8" x14ac:dyDescent="0.2">
      <c r="A8" s="17">
        <v>6</v>
      </c>
      <c r="B8" s="18" t="s">
        <v>6</v>
      </c>
      <c r="C8" s="18" t="s">
        <v>5</v>
      </c>
      <c r="D8" s="17" t="s">
        <v>4</v>
      </c>
      <c r="E8" s="16">
        <v>37.29</v>
      </c>
      <c r="F8" s="15">
        <v>463868</v>
      </c>
      <c r="G8" s="14">
        <v>463868</v>
      </c>
      <c r="H8" s="14">
        <f>SUM(H7-G8)</f>
        <v>140486</v>
      </c>
    </row>
    <row r="9" spans="1:8" ht="12.75" x14ac:dyDescent="0.2">
      <c r="A9" s="13"/>
      <c r="B9" s="12"/>
      <c r="C9" s="11"/>
      <c r="D9" s="11"/>
      <c r="E9" s="11"/>
      <c r="F9" s="11"/>
      <c r="G9" s="11"/>
      <c r="H9" s="11"/>
    </row>
    <row r="10" spans="1:8" ht="34.9" customHeight="1" x14ac:dyDescent="0.2">
      <c r="C10" s="10"/>
      <c r="D10" s="10"/>
      <c r="E10" s="10"/>
    </row>
    <row r="11" spans="1:8" ht="22.5" x14ac:dyDescent="0.2">
      <c r="A11" s="17">
        <v>7</v>
      </c>
      <c r="B11" s="18" t="s">
        <v>3</v>
      </c>
      <c r="C11" s="18" t="s">
        <v>2</v>
      </c>
      <c r="D11" s="17" t="s">
        <v>1</v>
      </c>
      <c r="E11" s="16">
        <v>58.05</v>
      </c>
      <c r="F11" s="15">
        <v>63304</v>
      </c>
      <c r="G11" s="14">
        <v>63304</v>
      </c>
      <c r="H11" s="14">
        <f>SUM(H4-G11)</f>
        <v>1390088</v>
      </c>
    </row>
    <row r="12" spans="1:8" x14ac:dyDescent="0.2">
      <c r="A12" s="22"/>
      <c r="B12" s="23"/>
      <c r="C12" s="24" t="s">
        <v>0</v>
      </c>
      <c r="D12" s="25"/>
      <c r="E12" s="26"/>
      <c r="F12" s="27">
        <v>1674584</v>
      </c>
      <c r="G12" s="28">
        <f>SUM(G3:G11)</f>
        <v>1659514</v>
      </c>
      <c r="H12" s="28">
        <f>SUM(H8)</f>
        <v>140486</v>
      </c>
    </row>
    <row r="14" spans="1:8" ht="15" x14ac:dyDescent="0.25">
      <c r="C14" s="4"/>
    </row>
  </sheetData>
  <sheetProtection algorithmName="SHA-512" hashValue="OhH8ft1gkIcvhG4V/Ywl7SgDLh1QG12TztzoFm25JHm+ePXbJSj/rfdSOLZS0LHyDgLzSvKXC6gVfMRbEIHYJw==" saltValue="yrd0vjDA2kvDT2z4yZ2A/w==" spinCount="100000" sheet="1" objects="1" selectLockedCells="1" selectUnlockedCells="1"/>
  <printOptions horizontalCentered="1"/>
  <pageMargins left="0.25" right="0.25" top="1" bottom="1" header="0.25" footer="0.5"/>
  <pageSetup scale="90" orientation="landscape" verticalDpi="0" r:id="rId1"/>
  <headerFooter>
    <oddHeader>&amp;C&amp;"-,Bold"Final Awards
2019/2020 Grants and Cooperative Agreement
Development Projects</oddHeader>
    <oddFooter>&amp;C&amp;P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EE8A2E647F846B0EB7A1D3F38EB42" ma:contentTypeVersion="13" ma:contentTypeDescription="Create a new document." ma:contentTypeScope="" ma:versionID="039f1c949517f6a5f02b8261ea9df711">
  <xsd:schema xmlns:xsd="http://www.w3.org/2001/XMLSchema" xmlns:xs="http://www.w3.org/2001/XMLSchema" xmlns:p="http://schemas.microsoft.com/office/2006/metadata/properties" xmlns:ns1="http://schemas.microsoft.com/sharepoint/v3" xmlns:ns3="0aa4e122-ba31-4adb-96b2-c7f929f15a14" xmlns:ns4="5c61c719-d3fb-4a8e-a2c2-38faeec48995" targetNamespace="http://schemas.microsoft.com/office/2006/metadata/properties" ma:root="true" ma:fieldsID="f3b7e474d50439dba88686fdc7b206a9" ns1:_="" ns3:_="" ns4:_="">
    <xsd:import namespace="http://schemas.microsoft.com/sharepoint/v3"/>
    <xsd:import namespace="0aa4e122-ba31-4adb-96b2-c7f929f15a14"/>
    <xsd:import namespace="5c61c719-d3fb-4a8e-a2c2-38faeec489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4e122-ba31-4adb-96b2-c7f929f15a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1c719-d3fb-4a8e-a2c2-38faeec489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DD6C91-DBBC-4B0D-B2A9-59674203DA20}">
  <ds:schemaRefs>
    <ds:schemaRef ds:uri="http://schemas.microsoft.com/office/2006/documentManagement/types"/>
    <ds:schemaRef ds:uri="http://purl.org/dc/elements/1.1/"/>
    <ds:schemaRef ds:uri="http://schemas.microsoft.com/sharepoint/v3"/>
    <ds:schemaRef ds:uri="5c61c719-d3fb-4a8e-a2c2-38faeec48995"/>
    <ds:schemaRef ds:uri="http://schemas.openxmlformats.org/package/2006/metadata/core-properties"/>
    <ds:schemaRef ds:uri="http://schemas.microsoft.com/office/2006/metadata/properties"/>
    <ds:schemaRef ds:uri="0aa4e122-ba31-4adb-96b2-c7f929f15a14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30B924-8766-4E19-B798-3DC9B010A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a4e122-ba31-4adb-96b2-c7f929f15a14"/>
    <ds:schemaRef ds:uri="5c61c719-d3fb-4a8e-a2c2-38faeec48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017041-44C4-4EDF-A92B-699E54C3FA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Development</vt:lpstr>
      <vt:lpstr>Development!Print_Titles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FinalAwardG19</dc:title>
  <dc:creator/>
  <cp:lastModifiedBy>Grady, Jenn@Parks</cp:lastModifiedBy>
  <dcterms:created xsi:type="dcterms:W3CDTF">2020-09-23T22:19:06Z</dcterms:created>
  <dcterms:modified xsi:type="dcterms:W3CDTF">2020-10-01T20:54:50Z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0x0101002B1EE8A2E647F846B0EB7A1D3F38EB42</vt:lpwstr>
  </property>
</Properties>
</file>